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<sst xmlns="http://schemas.openxmlformats.org/spreadsheetml/2006/main" count="35" uniqueCount="34">
  <si>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Team/Tage</t>
  </si>
  <si>
    <t>Summe</t>
  </si>
  <si>
    <t>Alternativen</t>
  </si>
  <si>
    <t>A 10</t>
  </si>
  <si>
    <t>A 11</t>
  </si>
  <si>
    <t>A 12</t>
  </si>
  <si>
    <t>A 13</t>
  </si>
  <si>
    <t>A 20</t>
  </si>
  <si>
    <t>A 21</t>
  </si>
  <si>
    <t>A 22</t>
  </si>
  <si>
    <t>A 23</t>
  </si>
  <si>
    <t>A 30</t>
  </si>
  <si>
    <t>A 31</t>
  </si>
  <si>
    <t>A 32</t>
  </si>
  <si>
    <t>A 33</t>
  </si>
  <si>
    <t>A 40</t>
  </si>
  <si>
    <t>A 41</t>
  </si>
  <si>
    <t>A 42</t>
  </si>
  <si>
    <t>A 43</t>
  </si>
  <si>
    <t>Blutspenden</t>
  </si>
  <si>
    <t>variable
 Kosten</t>
  </si>
  <si>
    <t>Container-
kosten</t>
  </si>
  <si>
    <t>Personal-
kosten</t>
  </si>
  <si>
    <t>Werbe-
kosten</t>
  </si>
  <si>
    <t>Kostenbestandteile</t>
  </si>
  <si>
    <t>Spendenaufkommen</t>
  </si>
  <si>
    <t>Anzahl
Container</t>
  </si>
  <si>
    <t>Gesamt-
kosten</t>
  </si>
  <si>
    <t>Anzahl 
Tage</t>
  </si>
  <si>
    <t>Fallstudie B: Planung einer Blutsammelaktion</t>
  </si>
  <si>
    <t>Beispielrechnungen: Anzahl Blutspenden und Kosten der verschiedenen Alternativen bei einer Werbeaktion (Fall B)</t>
  </si>
  <si>
    <t>Kosten
Container</t>
  </si>
  <si>
    <t>Kosten
Personal</t>
  </si>
  <si>
    <t>variable
Kosten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</si>
</sst>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44" fontId="0" fillId="0" borderId="0" xfId="18" applyFont="1" applyAlignment="1">
      <alignment horizontal="center"/>
    </xf>
    <xf numFmtId="44" fontId="1" fillId="0" borderId="0" xfId="18" applyFont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44" fontId="0" fillId="0" borderId="16" xfId="18" applyFont="1" applyBorder="1" applyAlignment="1">
      <alignment horizontal="center"/>
    </xf>
    <xf numFmtId="44" fontId="0" fillId="0" borderId="16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44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44" fontId="0" fillId="0" borderId="23" xfId="18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44" fontId="0" fillId="0" borderId="23" xfId="0" applyNumberFormat="1" applyBorder="1" applyAlignment="1">
      <alignment horizontal="center"/>
    </xf>
    <xf numFmtId="44" fontId="1" fillId="0" borderId="2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4">
      <selection activeCell="D12" sqref="D12"/>
    </sheetView>
  </sheetViews>
  <sheetFormatPr defaultColWidth="11.421875" defaultRowHeight="12.75"/>
  <cols>
    <col min="1" max="1" width="13.7109375" style="0" customWidth="1"/>
    <col min="2" max="2" width="15.421875" style="0" customWidth="1"/>
    <col min="3" max="3" width="14.421875" style="0" customWidth="1"/>
    <col min="4" max="4" width="13.00390625" style="0" customWidth="1"/>
    <col min="5" max="5" width="15.28125" style="0" customWidth="1"/>
    <col min="6" max="6" width="13.7109375" style="0" customWidth="1"/>
    <col min="7" max="7" width="14.57421875" style="0" customWidth="1"/>
    <col min="8" max="8" width="15.00390625" style="0" customWidth="1"/>
    <col min="9" max="9" width="14.8515625" style="0" customWidth="1"/>
    <col min="10" max="10" width="11.8515625" style="0" customWidth="1"/>
    <col min="11" max="11" width="11.140625" style="0" customWidth="1"/>
    <col min="12" max="12" width="10.7109375" style="0" customWidth="1"/>
    <col min="13" max="13" width="10.8515625" style="0" customWidth="1"/>
    <col min="14" max="14" width="13.140625" style="0" customWidth="1"/>
  </cols>
  <sheetData>
    <row r="1" spans="1:13" s="27" customFormat="1" ht="18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3" ht="15.75">
      <c r="A4" s="45" t="s">
        <v>30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9" ht="12.75">
      <c r="A5" s="14"/>
      <c r="B5" s="14"/>
      <c r="C5" s="14"/>
      <c r="D5" s="14"/>
      <c r="E5" s="14"/>
      <c r="F5" s="14"/>
      <c r="G5" s="14"/>
      <c r="H5" s="14"/>
      <c r="I5" s="14"/>
    </row>
    <row r="6" spans="1:9" ht="12.75">
      <c r="A6" s="14"/>
      <c r="B6" s="14"/>
      <c r="C6" s="14"/>
      <c r="D6" s="14"/>
      <c r="E6" s="14"/>
      <c r="F6" s="14"/>
      <c r="G6" s="14"/>
      <c r="H6" s="14"/>
      <c r="I6" s="14"/>
    </row>
    <row r="7" spans="1:2" ht="12.75">
      <c r="A7" s="18" t="s">
        <v>25</v>
      </c>
      <c r="B7" s="18"/>
    </row>
    <row r="8" ht="13.5" thickBot="1"/>
    <row r="9" spans="1:13" ht="13.5" thickBot="1">
      <c r="A9" s="1" t="s">
        <v>0</v>
      </c>
      <c r="B9" s="5">
        <v>3</v>
      </c>
      <c r="C9" s="6">
        <v>4</v>
      </c>
      <c r="D9" s="6">
        <v>5</v>
      </c>
      <c r="E9" s="6">
        <v>6</v>
      </c>
      <c r="F9" s="6">
        <v>7</v>
      </c>
      <c r="G9" s="6">
        <v>8</v>
      </c>
      <c r="H9" s="19">
        <v>9</v>
      </c>
      <c r="I9" s="6">
        <v>10</v>
      </c>
      <c r="J9" s="6">
        <v>11</v>
      </c>
      <c r="K9" s="6">
        <v>12</v>
      </c>
      <c r="L9" s="6">
        <v>13</v>
      </c>
      <c r="M9" s="7">
        <v>14</v>
      </c>
    </row>
    <row r="10" spans="1:13" ht="12.75">
      <c r="A10" s="13">
        <v>1</v>
      </c>
      <c r="B10" s="2">
        <v>200</v>
      </c>
      <c r="C10" s="2">
        <v>200</v>
      </c>
      <c r="D10" s="2">
        <v>200</v>
      </c>
      <c r="E10" s="28">
        <v>200</v>
      </c>
      <c r="F10" s="2">
        <v>200</v>
      </c>
      <c r="G10" s="2">
        <v>200</v>
      </c>
      <c r="H10" s="2">
        <v>200</v>
      </c>
      <c r="I10" s="20">
        <v>200</v>
      </c>
      <c r="J10" s="2">
        <v>200</v>
      </c>
      <c r="K10" s="2">
        <v>200</v>
      </c>
      <c r="L10" s="2">
        <v>200</v>
      </c>
      <c r="M10" s="12">
        <v>180</v>
      </c>
    </row>
    <row r="11" spans="1:13" ht="12.75">
      <c r="A11" s="3">
        <v>2</v>
      </c>
      <c r="B11" s="2">
        <v>200</v>
      </c>
      <c r="C11" s="2">
        <v>200</v>
      </c>
      <c r="D11" s="2">
        <v>200</v>
      </c>
      <c r="E11" s="28">
        <v>200</v>
      </c>
      <c r="F11" s="2">
        <v>200</v>
      </c>
      <c r="G11" s="2">
        <v>200</v>
      </c>
      <c r="H11" s="2">
        <v>200</v>
      </c>
      <c r="I11" s="20">
        <v>200</v>
      </c>
      <c r="J11" s="2">
        <v>200</v>
      </c>
      <c r="K11" s="2">
        <v>150</v>
      </c>
      <c r="L11" s="2">
        <v>100</v>
      </c>
      <c r="M11" s="10"/>
    </row>
    <row r="12" spans="1:13" ht="12.75">
      <c r="A12" s="3">
        <v>3</v>
      </c>
      <c r="B12" s="2">
        <v>200</v>
      </c>
      <c r="C12" s="2">
        <v>200</v>
      </c>
      <c r="D12" s="2">
        <v>200</v>
      </c>
      <c r="E12" s="28">
        <v>200</v>
      </c>
      <c r="F12" s="2">
        <v>200</v>
      </c>
      <c r="G12" s="2">
        <v>200</v>
      </c>
      <c r="H12" s="2">
        <v>150</v>
      </c>
      <c r="I12" s="20">
        <v>130</v>
      </c>
      <c r="J12" s="2">
        <v>20</v>
      </c>
      <c r="K12" s="2"/>
      <c r="L12" s="2"/>
      <c r="M12" s="10"/>
    </row>
    <row r="13" spans="1:13" ht="12.75">
      <c r="A13" s="3">
        <v>4</v>
      </c>
      <c r="B13" s="2">
        <v>200</v>
      </c>
      <c r="C13" s="2">
        <v>200</v>
      </c>
      <c r="D13" s="2">
        <v>143</v>
      </c>
      <c r="E13" s="28">
        <v>83</v>
      </c>
      <c r="F13" s="2">
        <v>47</v>
      </c>
      <c r="G13" s="2">
        <v>10</v>
      </c>
      <c r="H13" s="2"/>
      <c r="I13" s="20"/>
      <c r="J13" s="2"/>
      <c r="K13" s="2"/>
      <c r="L13" s="2"/>
      <c r="M13" s="10"/>
    </row>
    <row r="14" spans="1:13" ht="13.5" thickBot="1">
      <c r="A14" s="4">
        <v>5</v>
      </c>
      <c r="B14" s="9">
        <v>97</v>
      </c>
      <c r="C14" s="9">
        <v>3</v>
      </c>
      <c r="D14" s="9"/>
      <c r="E14" s="29"/>
      <c r="F14" s="9"/>
      <c r="G14" s="9"/>
      <c r="H14" s="9"/>
      <c r="I14" s="21"/>
      <c r="J14" s="9"/>
      <c r="K14" s="9"/>
      <c r="L14" s="9"/>
      <c r="M14" s="11"/>
    </row>
    <row r="15" spans="1:13" ht="12.75">
      <c r="A15" s="8" t="s">
        <v>1</v>
      </c>
      <c r="B15" s="8">
        <f>SUM(B10:B14)</f>
        <v>897</v>
      </c>
      <c r="C15" s="8">
        <f aca="true" t="shared" si="0" ref="C15:M15">SUM(C10:C14)</f>
        <v>803</v>
      </c>
      <c r="D15" s="8">
        <f t="shared" si="0"/>
        <v>743</v>
      </c>
      <c r="E15" s="8">
        <f t="shared" si="0"/>
        <v>683</v>
      </c>
      <c r="F15" s="8">
        <f t="shared" si="0"/>
        <v>647</v>
      </c>
      <c r="G15" s="8">
        <f t="shared" si="0"/>
        <v>610</v>
      </c>
      <c r="H15" s="8">
        <f t="shared" si="0"/>
        <v>550</v>
      </c>
      <c r="I15" s="8">
        <f t="shared" si="0"/>
        <v>530</v>
      </c>
      <c r="J15" s="8">
        <f t="shared" si="0"/>
        <v>420</v>
      </c>
      <c r="K15" s="8">
        <f t="shared" si="0"/>
        <v>350</v>
      </c>
      <c r="L15" s="8">
        <f t="shared" si="0"/>
        <v>300</v>
      </c>
      <c r="M15" s="8">
        <f t="shared" si="0"/>
        <v>180</v>
      </c>
    </row>
    <row r="16" spans="1:13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2.75">
      <c r="A17" s="43" t="s">
        <v>24</v>
      </c>
      <c r="B17" s="4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5.5">
      <c r="A18" s="15" t="s">
        <v>20</v>
      </c>
      <c r="B18" s="16">
        <v>85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5.5">
      <c r="A19" s="15" t="s">
        <v>21</v>
      </c>
      <c r="B19" s="16">
        <v>5800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25.5">
      <c r="A20" s="15" t="s">
        <v>22</v>
      </c>
      <c r="B20" s="16">
        <v>1456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25.5">
      <c r="A21" s="15" t="s">
        <v>23</v>
      </c>
      <c r="B21" s="16">
        <v>7000</v>
      </c>
      <c r="C21" s="8"/>
      <c r="D21" s="8"/>
      <c r="E21" s="17"/>
      <c r="F21" s="8"/>
      <c r="G21" s="8"/>
      <c r="H21" s="8"/>
      <c r="I21" s="8"/>
      <c r="J21" s="8"/>
      <c r="K21" s="8"/>
      <c r="L21" s="8"/>
      <c r="M21" s="8"/>
    </row>
    <row r="22" spans="1:13" ht="15.75" customHeight="1" thickBo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6" ht="26.25" thickBot="1">
      <c r="A23" s="22" t="s">
        <v>2</v>
      </c>
      <c r="B23" s="6" t="s">
        <v>19</v>
      </c>
      <c r="C23" s="24" t="s">
        <v>33</v>
      </c>
      <c r="D23" s="24" t="s">
        <v>26</v>
      </c>
      <c r="E23" s="24" t="s">
        <v>31</v>
      </c>
      <c r="F23" s="24" t="s">
        <v>28</v>
      </c>
      <c r="G23" s="24" t="s">
        <v>32</v>
      </c>
      <c r="H23" s="24" t="s">
        <v>23</v>
      </c>
      <c r="I23" s="23" t="s">
        <v>27</v>
      </c>
      <c r="J23" s="8"/>
      <c r="K23" s="8"/>
      <c r="L23" s="8"/>
      <c r="M23" s="8"/>
      <c r="N23" s="8"/>
      <c r="O23" s="8"/>
      <c r="P23" s="8"/>
    </row>
    <row r="24" spans="1:9" ht="12.75">
      <c r="A24" s="34" t="s">
        <v>3</v>
      </c>
      <c r="B24" s="25">
        <f>SUM(B10:H10)</f>
        <v>1400</v>
      </c>
      <c r="C24" s="32">
        <f>B24*$B$18</f>
        <v>119000</v>
      </c>
      <c r="D24" s="30">
        <v>1</v>
      </c>
      <c r="E24" s="33">
        <f>D24*$B$19</f>
        <v>5800</v>
      </c>
      <c r="F24" s="30">
        <v>7</v>
      </c>
      <c r="G24" s="33">
        <f>F24*$B$20</f>
        <v>10192</v>
      </c>
      <c r="H24" s="33">
        <f>$B$21</f>
        <v>7000</v>
      </c>
      <c r="I24" s="35">
        <f>C24+E24+G24+H24</f>
        <v>141992</v>
      </c>
    </row>
    <row r="25" spans="1:9" ht="12.75">
      <c r="A25" s="36" t="s">
        <v>4</v>
      </c>
      <c r="B25" s="26">
        <f>SUM(B10:M10)</f>
        <v>2380</v>
      </c>
      <c r="C25" s="32">
        <f aca="true" t="shared" si="1" ref="C25:C39">B25*$B$18</f>
        <v>202300</v>
      </c>
      <c r="D25" s="31">
        <v>2</v>
      </c>
      <c r="E25" s="33">
        <f aca="true" t="shared" si="2" ref="E25:E39">D25*$B$19</f>
        <v>11600</v>
      </c>
      <c r="F25" s="31">
        <v>12</v>
      </c>
      <c r="G25" s="33">
        <f aca="true" t="shared" si="3" ref="G25:G39">F25*$B$20</f>
        <v>17472</v>
      </c>
      <c r="H25" s="33">
        <f aca="true" t="shared" si="4" ref="H25:H39">$B$21</f>
        <v>7000</v>
      </c>
      <c r="I25" s="35">
        <f aca="true" t="shared" si="5" ref="I25:I39">C25+E25+G25+H25</f>
        <v>238372</v>
      </c>
    </row>
    <row r="26" spans="1:9" ht="12.75">
      <c r="A26" s="36" t="s">
        <v>5</v>
      </c>
      <c r="B26" s="26">
        <f>B25+SUM(I11:L11)</f>
        <v>3030</v>
      </c>
      <c r="C26" s="32">
        <f t="shared" si="1"/>
        <v>257550</v>
      </c>
      <c r="D26" s="31">
        <v>3</v>
      </c>
      <c r="E26" s="33">
        <f t="shared" si="2"/>
        <v>17400</v>
      </c>
      <c r="F26" s="31">
        <v>16</v>
      </c>
      <c r="G26" s="33">
        <f t="shared" si="3"/>
        <v>23296</v>
      </c>
      <c r="H26" s="33">
        <f t="shared" si="4"/>
        <v>7000</v>
      </c>
      <c r="I26" s="35">
        <f t="shared" si="5"/>
        <v>305246</v>
      </c>
    </row>
    <row r="27" spans="1:9" ht="12.75">
      <c r="A27" s="36" t="s">
        <v>6</v>
      </c>
      <c r="B27" s="26">
        <f>B26+SUM(I12:J12)</f>
        <v>3180</v>
      </c>
      <c r="C27" s="32">
        <f t="shared" si="1"/>
        <v>270300</v>
      </c>
      <c r="D27" s="31">
        <v>4</v>
      </c>
      <c r="E27" s="33">
        <f t="shared" si="2"/>
        <v>23200</v>
      </c>
      <c r="F27" s="31">
        <v>18</v>
      </c>
      <c r="G27" s="33">
        <f t="shared" si="3"/>
        <v>26208</v>
      </c>
      <c r="H27" s="33">
        <f t="shared" si="4"/>
        <v>7000</v>
      </c>
      <c r="I27" s="35">
        <f t="shared" si="5"/>
        <v>326708</v>
      </c>
    </row>
    <row r="28" spans="1:9" ht="12.75">
      <c r="A28" s="36" t="s">
        <v>7</v>
      </c>
      <c r="B28" s="26">
        <f>SUM(B10:H11)</f>
        <v>2800</v>
      </c>
      <c r="C28" s="32">
        <f t="shared" si="1"/>
        <v>238000</v>
      </c>
      <c r="D28" s="31">
        <v>2</v>
      </c>
      <c r="E28" s="33">
        <f t="shared" si="2"/>
        <v>11600</v>
      </c>
      <c r="F28" s="31">
        <v>14</v>
      </c>
      <c r="G28" s="33">
        <f t="shared" si="3"/>
        <v>20384</v>
      </c>
      <c r="H28" s="33">
        <f t="shared" si="4"/>
        <v>7000</v>
      </c>
      <c r="I28" s="35">
        <f t="shared" si="5"/>
        <v>276984</v>
      </c>
    </row>
    <row r="29" spans="1:9" ht="12.75">
      <c r="A29" s="36" t="s">
        <v>8</v>
      </c>
      <c r="B29" s="26">
        <f>B28+SUM(I10:M10)</f>
        <v>3780</v>
      </c>
      <c r="C29" s="32">
        <f t="shared" si="1"/>
        <v>321300</v>
      </c>
      <c r="D29" s="31">
        <v>3</v>
      </c>
      <c r="E29" s="33">
        <f t="shared" si="2"/>
        <v>17400</v>
      </c>
      <c r="F29" s="31">
        <v>19</v>
      </c>
      <c r="G29" s="33">
        <f t="shared" si="3"/>
        <v>27664</v>
      </c>
      <c r="H29" s="33">
        <f t="shared" si="4"/>
        <v>7000</v>
      </c>
      <c r="I29" s="35">
        <f t="shared" si="5"/>
        <v>373364</v>
      </c>
    </row>
    <row r="30" spans="1:9" ht="12.75">
      <c r="A30" s="36" t="s">
        <v>9</v>
      </c>
      <c r="B30" s="26">
        <f>B29+SUM(I11:L11)</f>
        <v>4430</v>
      </c>
      <c r="C30" s="32">
        <f t="shared" si="1"/>
        <v>376550</v>
      </c>
      <c r="D30" s="31">
        <v>4</v>
      </c>
      <c r="E30" s="33">
        <f t="shared" si="2"/>
        <v>23200</v>
      </c>
      <c r="F30" s="31">
        <v>23</v>
      </c>
      <c r="G30" s="33">
        <f t="shared" si="3"/>
        <v>33488</v>
      </c>
      <c r="H30" s="33">
        <f t="shared" si="4"/>
        <v>7000</v>
      </c>
      <c r="I30" s="35">
        <f t="shared" si="5"/>
        <v>440238</v>
      </c>
    </row>
    <row r="31" spans="1:9" ht="12.75">
      <c r="A31" s="36" t="s">
        <v>10</v>
      </c>
      <c r="B31" s="26">
        <f>B30+SUM(I12:J12)</f>
        <v>4580</v>
      </c>
      <c r="C31" s="32">
        <f t="shared" si="1"/>
        <v>389300</v>
      </c>
      <c r="D31" s="31">
        <v>5</v>
      </c>
      <c r="E31" s="33">
        <f t="shared" si="2"/>
        <v>29000</v>
      </c>
      <c r="F31" s="31">
        <v>25</v>
      </c>
      <c r="G31" s="33">
        <f t="shared" si="3"/>
        <v>36400</v>
      </c>
      <c r="H31" s="33">
        <f t="shared" si="4"/>
        <v>7000</v>
      </c>
      <c r="I31" s="35">
        <f t="shared" si="5"/>
        <v>461700</v>
      </c>
    </row>
    <row r="32" spans="1:9" ht="12.75">
      <c r="A32" s="36" t="s">
        <v>11</v>
      </c>
      <c r="B32" s="26">
        <f>SUM(B10:H12)</f>
        <v>4150</v>
      </c>
      <c r="C32" s="32">
        <f t="shared" si="1"/>
        <v>352750</v>
      </c>
      <c r="D32" s="31">
        <v>3</v>
      </c>
      <c r="E32" s="33">
        <f t="shared" si="2"/>
        <v>17400</v>
      </c>
      <c r="F32" s="31">
        <v>21</v>
      </c>
      <c r="G32" s="33">
        <f t="shared" si="3"/>
        <v>30576</v>
      </c>
      <c r="H32" s="33">
        <f t="shared" si="4"/>
        <v>7000</v>
      </c>
      <c r="I32" s="35">
        <f t="shared" si="5"/>
        <v>407726</v>
      </c>
    </row>
    <row r="33" spans="1:9" ht="12.75">
      <c r="A33" s="36" t="s">
        <v>12</v>
      </c>
      <c r="B33" s="26">
        <f>B32+SUM(I10:M10)</f>
        <v>5130</v>
      </c>
      <c r="C33" s="32">
        <f t="shared" si="1"/>
        <v>436050</v>
      </c>
      <c r="D33" s="31">
        <v>4</v>
      </c>
      <c r="E33" s="33">
        <f t="shared" si="2"/>
        <v>23200</v>
      </c>
      <c r="F33" s="31">
        <v>26</v>
      </c>
      <c r="G33" s="33">
        <f t="shared" si="3"/>
        <v>37856</v>
      </c>
      <c r="H33" s="33">
        <f t="shared" si="4"/>
        <v>7000</v>
      </c>
      <c r="I33" s="35">
        <f t="shared" si="5"/>
        <v>504106</v>
      </c>
    </row>
    <row r="34" spans="1:9" ht="12.75">
      <c r="A34" s="36" t="s">
        <v>13</v>
      </c>
      <c r="B34" s="26">
        <f>B33+SUM(I11:L11)</f>
        <v>5780</v>
      </c>
      <c r="C34" s="32">
        <f t="shared" si="1"/>
        <v>491300</v>
      </c>
      <c r="D34" s="31">
        <v>5</v>
      </c>
      <c r="E34" s="33">
        <f t="shared" si="2"/>
        <v>29000</v>
      </c>
      <c r="F34" s="31">
        <v>30</v>
      </c>
      <c r="G34" s="33">
        <f t="shared" si="3"/>
        <v>43680</v>
      </c>
      <c r="H34" s="33">
        <f t="shared" si="4"/>
        <v>7000</v>
      </c>
      <c r="I34" s="35">
        <f t="shared" si="5"/>
        <v>570980</v>
      </c>
    </row>
    <row r="35" spans="1:9" ht="12.75">
      <c r="A35" s="36" t="s">
        <v>14</v>
      </c>
      <c r="B35" s="26">
        <f>B34+SUM(I12:J12)</f>
        <v>5930</v>
      </c>
      <c r="C35" s="32">
        <f t="shared" si="1"/>
        <v>504050</v>
      </c>
      <c r="D35" s="31">
        <v>6</v>
      </c>
      <c r="E35" s="33">
        <f t="shared" si="2"/>
        <v>34800</v>
      </c>
      <c r="F35" s="31">
        <v>32</v>
      </c>
      <c r="G35" s="33">
        <f t="shared" si="3"/>
        <v>46592</v>
      </c>
      <c r="H35" s="33">
        <f t="shared" si="4"/>
        <v>7000</v>
      </c>
      <c r="I35" s="35">
        <f t="shared" si="5"/>
        <v>592442</v>
      </c>
    </row>
    <row r="36" spans="1:9" ht="12.75">
      <c r="A36" s="36" t="s">
        <v>15</v>
      </c>
      <c r="B36" s="26">
        <f>SUM(B10:H13)</f>
        <v>4833</v>
      </c>
      <c r="C36" s="32">
        <f t="shared" si="1"/>
        <v>410805</v>
      </c>
      <c r="D36" s="31">
        <v>4</v>
      </c>
      <c r="E36" s="33">
        <f t="shared" si="2"/>
        <v>23200</v>
      </c>
      <c r="F36" s="31">
        <v>27</v>
      </c>
      <c r="G36" s="33">
        <f t="shared" si="3"/>
        <v>39312</v>
      </c>
      <c r="H36" s="33">
        <f t="shared" si="4"/>
        <v>7000</v>
      </c>
      <c r="I36" s="35">
        <f t="shared" si="5"/>
        <v>480317</v>
      </c>
    </row>
    <row r="37" spans="1:9" ht="12.75">
      <c r="A37" s="36" t="s">
        <v>16</v>
      </c>
      <c r="B37" s="26">
        <f>B36+SUM(I10:M10)</f>
        <v>5813</v>
      </c>
      <c r="C37" s="32">
        <f t="shared" si="1"/>
        <v>494105</v>
      </c>
      <c r="D37" s="31">
        <v>5</v>
      </c>
      <c r="E37" s="33">
        <f t="shared" si="2"/>
        <v>29000</v>
      </c>
      <c r="F37" s="31">
        <v>32</v>
      </c>
      <c r="G37" s="33">
        <f t="shared" si="3"/>
        <v>46592</v>
      </c>
      <c r="H37" s="33">
        <f t="shared" si="4"/>
        <v>7000</v>
      </c>
      <c r="I37" s="35">
        <f t="shared" si="5"/>
        <v>576697</v>
      </c>
    </row>
    <row r="38" spans="1:9" ht="12.75">
      <c r="A38" s="36" t="s">
        <v>17</v>
      </c>
      <c r="B38" s="26">
        <f>B37+SUM(I11:L11)</f>
        <v>6463</v>
      </c>
      <c r="C38" s="32">
        <f t="shared" si="1"/>
        <v>549355</v>
      </c>
      <c r="D38" s="31">
        <v>6</v>
      </c>
      <c r="E38" s="33">
        <f t="shared" si="2"/>
        <v>34800</v>
      </c>
      <c r="F38" s="31">
        <v>36</v>
      </c>
      <c r="G38" s="33">
        <f t="shared" si="3"/>
        <v>52416</v>
      </c>
      <c r="H38" s="33">
        <f t="shared" si="4"/>
        <v>7000</v>
      </c>
      <c r="I38" s="35">
        <f t="shared" si="5"/>
        <v>643571</v>
      </c>
    </row>
    <row r="39" spans="1:9" ht="13.5" thickBot="1">
      <c r="A39" s="37" t="s">
        <v>18</v>
      </c>
      <c r="B39" s="38">
        <f>B38+SUM(I12:J12)</f>
        <v>6613</v>
      </c>
      <c r="C39" s="39">
        <f t="shared" si="1"/>
        <v>562105</v>
      </c>
      <c r="D39" s="40">
        <v>7</v>
      </c>
      <c r="E39" s="41">
        <f t="shared" si="2"/>
        <v>40600</v>
      </c>
      <c r="F39" s="40">
        <v>38</v>
      </c>
      <c r="G39" s="41">
        <f t="shared" si="3"/>
        <v>55328</v>
      </c>
      <c r="H39" s="41">
        <f t="shared" si="4"/>
        <v>7000</v>
      </c>
      <c r="I39" s="42">
        <f t="shared" si="5"/>
        <v>665033</v>
      </c>
    </row>
  </sheetData>
  <sheetProtection password="E13D" sheet="1" objects="1" scenarios="1"/>
  <mergeCells count="3">
    <mergeCell ref="A17:B17"/>
    <mergeCell ref="A1:M1"/>
    <mergeCell ref="A4:M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Seminar für ABWL, Universität zu Köln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Foit</dc:creator>
  <cp:keywords/>
  <dc:description/>
  <cp:lastModifiedBy>Foit</cp:lastModifiedBy>
  <dcterms:created xsi:type="dcterms:W3CDTF">2001-03-29T13:59:59Z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